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GISTROS\REGISTROS 2024\"/>
    </mc:Choice>
  </mc:AlternateContent>
  <xr:revisionPtr revIDLastSave="0" documentId="13_ncr:1_{9197EBC9-ACC1-4C09-AFAD-DA6163B46B94}" xr6:coauthVersionLast="47" xr6:coauthVersionMax="47" xr10:uidLastSave="{00000000-0000-0000-0000-000000000000}"/>
  <bookViews>
    <workbookView xWindow="-120" yWindow="-120" windowWidth="19440" windowHeight="15000" xr2:uid="{89591189-24D2-4F5D-AD1D-66E7C13C2F25}"/>
  </bookViews>
  <sheets>
    <sheet name="RENTABILID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I39" i="1"/>
  <c r="I38" i="1"/>
  <c r="B40" i="1"/>
  <c r="F44" i="1"/>
  <c r="F43" i="1"/>
  <c r="F42" i="1"/>
  <c r="F36" i="1"/>
  <c r="F35" i="1"/>
  <c r="F34" i="1"/>
  <c r="C44" i="1"/>
  <c r="C40" i="1"/>
  <c r="C36" i="1"/>
  <c r="B43" i="1"/>
  <c r="B42" i="1"/>
  <c r="B41" i="1"/>
  <c r="B39" i="1"/>
  <c r="B38" i="1"/>
  <c r="B37" i="1"/>
  <c r="B35" i="1"/>
  <c r="B36" i="1" s="1"/>
  <c r="B34" i="1"/>
  <c r="D44" i="1"/>
  <c r="D40" i="1"/>
  <c r="F40" i="1" s="1"/>
  <c r="D36" i="1"/>
  <c r="G24" i="1"/>
  <c r="G23" i="1"/>
  <c r="G25" i="1"/>
  <c r="G29" i="1"/>
  <c r="G28" i="1"/>
  <c r="G27" i="1"/>
  <c r="G8" i="1"/>
  <c r="G21" i="1"/>
  <c r="E21" i="1"/>
  <c r="G20" i="1"/>
  <c r="G19" i="1"/>
  <c r="G13" i="1"/>
  <c r="E29" i="1"/>
  <c r="E25" i="1"/>
  <c r="F20" i="1"/>
  <c r="F19" i="1"/>
  <c r="B44" i="1" l="1"/>
  <c r="F25" i="1"/>
  <c r="F24" i="1"/>
  <c r="F23" i="1"/>
  <c r="D25" i="1"/>
  <c r="J9" i="1"/>
  <c r="G10" i="1"/>
  <c r="F10" i="1"/>
  <c r="G9" i="1"/>
  <c r="J8" i="1"/>
  <c r="F8" i="1"/>
  <c r="D29" i="1"/>
  <c r="F29" i="1" s="1"/>
  <c r="C29" i="1"/>
  <c r="B29" i="1"/>
  <c r="F12" i="1"/>
  <c r="F13" i="1"/>
  <c r="G12" i="1"/>
  <c r="G14" i="1"/>
  <c r="F14" i="1"/>
  <c r="F28" i="1"/>
  <c r="F27" i="1"/>
  <c r="E14" i="1"/>
  <c r="D14" i="1"/>
  <c r="C14" i="1"/>
  <c r="B14" i="1"/>
  <c r="B10" i="1"/>
  <c r="F9" i="1" l="1"/>
  <c r="G6" i="1" l="1"/>
  <c r="F6" i="1"/>
  <c r="E10" i="1"/>
  <c r="E6" i="1"/>
  <c r="G5" i="1"/>
  <c r="G4" i="1"/>
  <c r="F5" i="1"/>
  <c r="F4" i="1"/>
  <c r="B9" i="1"/>
  <c r="D10" i="1"/>
  <c r="C13" i="1"/>
  <c r="D13" i="1"/>
  <c r="C6" i="1"/>
  <c r="B6" i="1"/>
  <c r="D9" i="1"/>
  <c r="D6" i="1"/>
  <c r="B13" i="1"/>
  <c r="C10" i="1"/>
  <c r="B24" i="1"/>
  <c r="B21" i="1"/>
  <c r="C21" i="1"/>
  <c r="D21" i="1"/>
  <c r="F21" i="1" s="1"/>
  <c r="C25" i="1"/>
  <c r="B28" i="1"/>
  <c r="B25" i="1" l="1"/>
</calcChain>
</file>

<file path=xl/sharedStrings.xml><?xml version="1.0" encoding="utf-8"?>
<sst xmlns="http://schemas.openxmlformats.org/spreadsheetml/2006/main" count="84" uniqueCount="45">
  <si>
    <t>1ER SEMESTRE 2021</t>
  </si>
  <si>
    <t>2DO SEMESTRE 2021</t>
  </si>
  <si>
    <t>1ER SEMESTRE 2022</t>
  </si>
  <si>
    <t>Total Activo del semestre</t>
  </si>
  <si>
    <t>Utilidad neta del semestre</t>
  </si>
  <si>
    <t>Rendimiento sobre los activos (ROA) ROA = (Utilidades / Activos) x 100</t>
  </si>
  <si>
    <t>EXPLICACION ROA</t>
  </si>
  <si>
    <t>2DO SEMESTRE 2022</t>
  </si>
  <si>
    <t>La empresa tiene una rentabilidad del 25,78 % con respecto a los activos que posee, la empresa utiliza el 25,78 % del total de los activos en la generacion de utilidades.</t>
  </si>
  <si>
    <t>COMPARATIVO SEGUNDO SEMESTRE 2022-2021</t>
  </si>
  <si>
    <t>COMPARATIVO PRIMER SEMESTRE 2022-2021</t>
  </si>
  <si>
    <t>1ER SEMESTRE 2023</t>
  </si>
  <si>
    <t>2DO SEMESTRE 2023</t>
  </si>
  <si>
    <t>COMPARATIVO SEGUNDO SEMESTRE 2023-2022</t>
  </si>
  <si>
    <t>La empresa tiene una rentabilidad del 11,62 % con respecto a los activos que posee, la empresa utiliza el 11,62 % del total de los activos en la generacion de utilidades.</t>
  </si>
  <si>
    <t>COMPARATIVO PRIMER SEMESTRE 2023-2022</t>
  </si>
  <si>
    <t>INDICADORES DE RENTABILIDAD</t>
  </si>
  <si>
    <t>EXPLICACION MARGEN NETO UTILIDAD</t>
  </si>
  <si>
    <t>MARGEN NETO UTILIDAD  MGNU=(Utilidad/Ventasnetas)X100</t>
  </si>
  <si>
    <t>Ingresos Operacionales</t>
  </si>
  <si>
    <t>Total Patrimonio del semestre</t>
  </si>
  <si>
    <t>La empresa tiene una rentabilidad del 10,33% con respecto a los activos que posee, la empresa utiliza el 10,33% del total de los activos en la generacion de utilidades.</t>
  </si>
  <si>
    <t>Se evidencia aumento del 1,30% en la rentabilidad con respecto a los activos que la empresa posee</t>
  </si>
  <si>
    <t>La empresa tiene una rentabilidad del 43,83 % con respecto a los activos que posee, la empresa utiliza el 43,83 % del total de los activos en la generacion de utilidades.</t>
  </si>
  <si>
    <t>Se evidencia disminucion del 0,16% en el margen neto comparado con el semestre anterior</t>
  </si>
  <si>
    <t>Se evidencia disminucion del 4,84% en la rentabilidad con respecto a los activos que la empresa posee</t>
  </si>
  <si>
    <t>Se evidencia disminucion del 16,05% en la rentabilidad con respecto a los activos que la empresa posee</t>
  </si>
  <si>
    <t>La empresa tiene un margen neto de utilidad del 3% por cada peso que vende la compañía la empresa genera 3 centavos de utilidad</t>
  </si>
  <si>
    <t>La empresa tiene un margen neto de utilidad del 3,45% por cada peso que vende la compañía la empresa genera 3,4 centavos de utilidad</t>
  </si>
  <si>
    <t>La empresa tiene un margen neto de utilidad del 4,28% por cada peso que vende la compañía la empresa genera 4,3 centavos de utilidad</t>
  </si>
  <si>
    <t>La empresa tiene un margen neto de utilidad del 3,29% por cada peso que vende la compañía la empresa genera 3,3 centavos de utilidad</t>
  </si>
  <si>
    <t>Se evidencia disminucion del 1,28 % en el margen neto comparado con el semestre anterior</t>
  </si>
  <si>
    <t>Rendimiento sobre el patrimonio (ROE) ROE = (Utilidades / Patrimonio) x 100</t>
  </si>
  <si>
    <t>La empresa tiene un margen neto de utilidad del 2,23% por cada peso que vende la compañía la empresa genera 2,23 centavos de utilidad</t>
  </si>
  <si>
    <t>Se evidencia disminucion del 1.06% en el margen neto comparado con el semestre anterior</t>
  </si>
  <si>
    <t>La empresa tiene una rentabilidad del 18.39 % con respecto a los activos que posee, la empresa utiliza el 18.39 % del total de los activos en la generacion de utilidades.</t>
  </si>
  <si>
    <t>La empresa tiene un margen neto de utilidad del 1.87% por cada peso que vende la compañía la empresa genera 1.87 centavos de utilidad</t>
  </si>
  <si>
    <t>Se evidencia disminucion del 7.39% en la rentabilidad con respecto a los activos que la empresa posee</t>
  </si>
  <si>
    <t>Se evidencia disminucion del 1,13 % en el margen neto comparado con el semestre anterior</t>
  </si>
  <si>
    <t>1ER SEMESTRE 2024</t>
  </si>
  <si>
    <t>2DO SEMESTRE 2024</t>
  </si>
  <si>
    <t>La empresa tiene una rentabilidad del 12.19 % con respecto a los activos que posee, la empresa utiliza el 12.19 % del total de los activos en la generacion de utilidades.</t>
  </si>
  <si>
    <t>La empresa tiene un margen neto de utilidad del 2,10% por cada peso que vende la compañía la empresa genera 2,10 centavos de utilidad</t>
  </si>
  <si>
    <t>COMPARATIVO SEGUNDO SEMESTRE 2024-2023</t>
  </si>
  <si>
    <t>COMPARATIVO PRIMER SEMESTRE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</si>
</sst>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0&quot; &quot;;&quot; (&quot;#,##0.00&quot;)&quot;;&quot; -&quot;00&quot; &quot;;&quot; &quot;@&quot; &quot;"/>
    <numFmt numFmtId="165" formatCode="&quot; &quot;&quot;$&quot;&quot; &quot;#,##0&quot; &quot;;&quot;-&quot;&quot;$&quot;&quot; &quot;#,##0&quot; &quot;;&quot; &quot;&quot;$&quot;&quot; -&quot;00&quot; &quot;;&quot; &quot;@&quot; 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0" applyNumberForma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7" fillId="3" borderId="3" xfId="1" applyNumberFormat="1" applyFont="1" applyFill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 wrapText="1"/>
    </xf>
    <xf numFmtId="10" fontId="7" fillId="3" borderId="4" xfId="1" applyNumberFormat="1" applyFont="1" applyFill="1" applyBorder="1" applyAlignment="1">
      <alignment horizontal="center" vertical="center"/>
    </xf>
    <xf numFmtId="10" fontId="4" fillId="3" borderId="3" xfId="1" applyNumberFormat="1" applyFont="1" applyFill="1" applyBorder="1" applyAlignment="1">
      <alignment horizontal="center" vertical="center"/>
    </xf>
    <xf numFmtId="10" fontId="7" fillId="4" borderId="4" xfId="1" applyNumberFormat="1" applyFont="1" applyFill="1" applyBorder="1" applyAlignment="1">
      <alignment horizontal="center" vertical="center"/>
    </xf>
    <xf numFmtId="10" fontId="7" fillId="4" borderId="3" xfId="1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165" fontId="4" fillId="5" borderId="6" xfId="0" applyNumberFormat="1" applyFont="1" applyFill="1" applyBorder="1" applyAlignment="1">
      <alignment horizontal="center" vertical="center"/>
    </xf>
    <xf numFmtId="165" fontId="7" fillId="5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9" fontId="0" fillId="0" borderId="0" xfId="1" applyFont="1"/>
    <xf numFmtId="10" fontId="0" fillId="0" borderId="0" xfId="1" applyNumberFormat="1" applyFont="1"/>
    <xf numFmtId="10" fontId="0" fillId="0" borderId="0" xfId="1" applyNumberFormat="1" applyFont="1" applyAlignment="1">
      <alignment vertical="center"/>
    </xf>
    <xf numFmtId="9" fontId="0" fillId="0" borderId="0" xfId="1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</cellXfs>
  <cellStyles count="3">
    <cellStyle name="Millares 10" xfId="2" xr:uid="{CDB4FECA-3419-4EB8-B9B7-F55E08B0605D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661B-EC04-4052-B3E1-7B55EBAC82F1}">
  <sheetPr>
    <tabColor theme="8" tint="-0.249977111117893"/>
  </sheetPr>
  <dimension ref="A2:J44"/>
  <sheetViews>
    <sheetView showGridLines="0" tabSelected="1" topLeftCell="A31" workbookViewId="0">
      <selection activeCell="B19" sqref="B19"/>
    </sheetView>
  </sheetViews>
  <sheetFormatPr baseColWidth="10" defaultColWidth="11.140625" defaultRowHeight="15" x14ac:dyDescent="0.25"/>
  <cols>
    <col min="1" max="1" width="32.85546875" bestFit="1" customWidth="1"/>
    <col min="2" max="2" width="41.140625" customWidth="1"/>
    <col min="3" max="3" width="33.5703125" customWidth="1"/>
    <col min="4" max="5" width="29" customWidth="1"/>
    <col min="6" max="6" width="18.42578125" customWidth="1"/>
    <col min="7" max="7" width="18.7109375" customWidth="1"/>
    <col min="9" max="9" width="16.140625" bestFit="1" customWidth="1"/>
  </cols>
  <sheetData>
    <row r="2" spans="1:10" ht="15" customHeight="1" x14ac:dyDescent="0.25">
      <c r="A2" s="27" t="s">
        <v>16</v>
      </c>
      <c r="B2" s="26" t="s">
        <v>0</v>
      </c>
      <c r="C2" s="26" t="s">
        <v>1</v>
      </c>
      <c r="D2" s="26" t="s">
        <v>2</v>
      </c>
      <c r="E2" s="26" t="s">
        <v>7</v>
      </c>
      <c r="F2" s="26" t="s">
        <v>10</v>
      </c>
      <c r="G2" s="26" t="s">
        <v>9</v>
      </c>
    </row>
    <row r="3" spans="1:10" ht="48.75" customHeight="1" thickBot="1" x14ac:dyDescent="0.3">
      <c r="A3" s="27"/>
      <c r="B3" s="26"/>
      <c r="C3" s="26"/>
      <c r="D3" s="26"/>
      <c r="E3" s="26"/>
      <c r="F3" s="26"/>
      <c r="G3" s="26"/>
    </row>
    <row r="4" spans="1:10" ht="15.75" thickBot="1" x14ac:dyDescent="0.3">
      <c r="A4" s="2" t="s">
        <v>3</v>
      </c>
      <c r="B4" s="16">
        <v>3333641688.2806001</v>
      </c>
      <c r="C4" s="16">
        <v>4268309789.7477002</v>
      </c>
      <c r="D4" s="16">
        <v>8344110003.5900002</v>
      </c>
      <c r="E4" s="16">
        <v>6109805657.4728994</v>
      </c>
      <c r="F4" s="17">
        <f t="shared" ref="F4:G6" si="0">+D4-B4</f>
        <v>5010468315.3094006</v>
      </c>
      <c r="G4" s="16">
        <f t="shared" si="0"/>
        <v>1841495867.7251992</v>
      </c>
    </row>
    <row r="5" spans="1:10" ht="15.75" thickBot="1" x14ac:dyDescent="0.3">
      <c r="A5" s="2" t="s">
        <v>4</v>
      </c>
      <c r="B5" s="16">
        <v>619301620.5034039</v>
      </c>
      <c r="C5" s="16">
        <v>1870661371.2374001</v>
      </c>
      <c r="D5" s="16">
        <v>861677183.00394499</v>
      </c>
      <c r="E5" s="16">
        <v>1575137433.8023701</v>
      </c>
      <c r="F5" s="17">
        <f t="shared" si="0"/>
        <v>242375562.50054109</v>
      </c>
      <c r="G5" s="16">
        <f t="shared" si="0"/>
        <v>-295523937.43502998</v>
      </c>
    </row>
    <row r="6" spans="1:10" ht="39" thickBot="1" x14ac:dyDescent="0.3">
      <c r="A6" s="3" t="s">
        <v>5</v>
      </c>
      <c r="B6" s="9">
        <f>+B5/B4</f>
        <v>0.18577330091609889</v>
      </c>
      <c r="C6" s="4">
        <f>+C5/C4</f>
        <v>0.43826747902194202</v>
      </c>
      <c r="D6" s="9">
        <f>+D5/D4</f>
        <v>0.10326771610551801</v>
      </c>
      <c r="E6" s="4">
        <f>+E5/E4</f>
        <v>0.25780483408270449</v>
      </c>
      <c r="F6" s="9">
        <f t="shared" si="0"/>
        <v>-8.2505584810580887E-2</v>
      </c>
      <c r="G6" s="4">
        <f t="shared" si="0"/>
        <v>-0.18046264493923753</v>
      </c>
      <c r="H6" s="23"/>
    </row>
    <row r="7" spans="1:10" ht="90" thickBot="1" x14ac:dyDescent="0.3">
      <c r="A7" s="2" t="s">
        <v>6</v>
      </c>
      <c r="B7" s="10" t="s">
        <v>21</v>
      </c>
      <c r="C7" s="5" t="s">
        <v>23</v>
      </c>
      <c r="D7" s="10" t="s">
        <v>21</v>
      </c>
      <c r="E7" s="5" t="s">
        <v>8</v>
      </c>
      <c r="F7" s="10" t="s">
        <v>25</v>
      </c>
      <c r="G7" s="5" t="s">
        <v>26</v>
      </c>
    </row>
    <row r="8" spans="1:10" ht="15.75" thickBot="1" x14ac:dyDescent="0.3">
      <c r="A8" s="15" t="s">
        <v>19</v>
      </c>
      <c r="B8" s="18">
        <v>17976448676.470001</v>
      </c>
      <c r="C8" s="18">
        <v>43743542318.749985</v>
      </c>
      <c r="D8" s="18">
        <v>26199911080.360001</v>
      </c>
      <c r="E8" s="18">
        <v>52503344317.489998</v>
      </c>
      <c r="F8" s="19">
        <f t="shared" ref="F8:G10" si="1">+D8-B8</f>
        <v>8223462403.8899994</v>
      </c>
      <c r="G8" s="16">
        <f>+E8-C8</f>
        <v>8759801998.7400131</v>
      </c>
      <c r="H8" s="22"/>
      <c r="I8" s="1"/>
      <c r="J8" s="22">
        <f>+I8/C8</f>
        <v>0</v>
      </c>
    </row>
    <row r="9" spans="1:10" ht="15.75" thickBot="1" x14ac:dyDescent="0.3">
      <c r="A9" s="2" t="s">
        <v>4</v>
      </c>
      <c r="B9" s="16">
        <f>+B5</f>
        <v>619301620.5034039</v>
      </c>
      <c r="C9" s="16">
        <v>1870661371.2374001</v>
      </c>
      <c r="D9" s="16">
        <f>+D5</f>
        <v>861677183.00394499</v>
      </c>
      <c r="E9" s="16">
        <v>1575137433.8023744</v>
      </c>
      <c r="F9" s="17">
        <f t="shared" si="1"/>
        <v>242375562.50054109</v>
      </c>
      <c r="G9" s="16">
        <f t="shared" si="1"/>
        <v>-295523937.43502569</v>
      </c>
      <c r="H9" s="22"/>
      <c r="I9" s="1"/>
      <c r="J9" s="22">
        <f>+I9/C9</f>
        <v>0</v>
      </c>
    </row>
    <row r="10" spans="1:10" ht="26.25" thickBot="1" x14ac:dyDescent="0.3">
      <c r="A10" s="11" t="s">
        <v>18</v>
      </c>
      <c r="B10" s="8">
        <f>+B9/B8</f>
        <v>3.4450721143494227E-2</v>
      </c>
      <c r="C10" s="6">
        <f>+C9/C8</f>
        <v>4.2764286385548855E-2</v>
      </c>
      <c r="D10" s="8">
        <f>+D9/D8</f>
        <v>3.2888553719171827E-2</v>
      </c>
      <c r="E10" s="6">
        <f>+E9/E8</f>
        <v>3.0000706703128283E-2</v>
      </c>
      <c r="F10" s="8">
        <f t="shared" si="1"/>
        <v>-1.5621674243223999E-3</v>
      </c>
      <c r="G10" s="7">
        <f t="shared" si="1"/>
        <v>-1.2763579682420572E-2</v>
      </c>
      <c r="H10" s="23"/>
      <c r="I10" s="23"/>
    </row>
    <row r="11" spans="1:10" ht="90.75" thickBot="1" x14ac:dyDescent="0.3">
      <c r="A11" s="20" t="s">
        <v>17</v>
      </c>
      <c r="B11" s="13" t="s">
        <v>28</v>
      </c>
      <c r="C11" s="14" t="s">
        <v>29</v>
      </c>
      <c r="D11" s="13" t="s">
        <v>30</v>
      </c>
      <c r="E11" s="14" t="s">
        <v>27</v>
      </c>
      <c r="F11" s="10" t="s">
        <v>24</v>
      </c>
      <c r="G11" s="21" t="s">
        <v>31</v>
      </c>
    </row>
    <row r="12" spans="1:10" ht="15.75" thickBot="1" x14ac:dyDescent="0.3">
      <c r="A12" s="2" t="s">
        <v>20</v>
      </c>
      <c r="B12" s="16">
        <v>1119301620.5034039</v>
      </c>
      <c r="C12" s="16">
        <v>2370661371.2374001</v>
      </c>
      <c r="D12" s="16">
        <v>1361677183.0039401</v>
      </c>
      <c r="E12" s="16">
        <v>2075137433.8023744</v>
      </c>
      <c r="F12" s="17">
        <f t="shared" ref="F12:G14" si="2">+D12-B12</f>
        <v>242375562.5005362</v>
      </c>
      <c r="G12" s="16">
        <f t="shared" si="2"/>
        <v>-295523937.43502569</v>
      </c>
    </row>
    <row r="13" spans="1:10" ht="15.75" thickBot="1" x14ac:dyDescent="0.3">
      <c r="A13" s="2" t="s">
        <v>4</v>
      </c>
      <c r="B13" s="16">
        <f>+B5</f>
        <v>619301620.5034039</v>
      </c>
      <c r="C13" s="16">
        <f>+C5</f>
        <v>1870661371.2374001</v>
      </c>
      <c r="D13" s="16">
        <f>+D5</f>
        <v>861677183.00394499</v>
      </c>
      <c r="E13" s="16">
        <v>1575137433.8023744</v>
      </c>
      <c r="F13" s="17">
        <f t="shared" si="2"/>
        <v>242375562.50054109</v>
      </c>
      <c r="G13" s="16">
        <f>+E13-C13</f>
        <v>-295523937.43502569</v>
      </c>
    </row>
    <row r="14" spans="1:10" ht="39" thickBot="1" x14ac:dyDescent="0.3">
      <c r="A14" s="3" t="s">
        <v>32</v>
      </c>
      <c r="B14" s="9">
        <f>+B13/B12</f>
        <v>0.55329288295399237</v>
      </c>
      <c r="C14" s="4">
        <f>+C13/C12</f>
        <v>0.78908839277242793</v>
      </c>
      <c r="D14" s="9">
        <f>+D13/D12</f>
        <v>0.63280577346756617</v>
      </c>
      <c r="E14" s="4">
        <f>+E13/E12</f>
        <v>0.7590521033183687</v>
      </c>
      <c r="F14" s="9">
        <f t="shared" si="2"/>
        <v>7.9512890513573797E-2</v>
      </c>
      <c r="G14" s="4">
        <f t="shared" si="2"/>
        <v>-3.0036289454059228E-2</v>
      </c>
    </row>
    <row r="17" spans="1:9" x14ac:dyDescent="0.25">
      <c r="A17" s="27" t="s">
        <v>16</v>
      </c>
      <c r="B17" s="26" t="s">
        <v>2</v>
      </c>
      <c r="C17" s="26" t="s">
        <v>7</v>
      </c>
      <c r="D17" s="26" t="s">
        <v>11</v>
      </c>
      <c r="E17" s="26" t="s">
        <v>12</v>
      </c>
      <c r="F17" s="26" t="s">
        <v>15</v>
      </c>
      <c r="G17" s="26" t="s">
        <v>13</v>
      </c>
    </row>
    <row r="18" spans="1:9" ht="34.5" customHeight="1" thickBot="1" x14ac:dyDescent="0.3">
      <c r="A18" s="27"/>
      <c r="B18" s="26"/>
      <c r="C18" s="26"/>
      <c r="D18" s="26"/>
      <c r="E18" s="26"/>
      <c r="F18" s="26"/>
      <c r="G18" s="26"/>
    </row>
    <row r="19" spans="1:9" s="12" customFormat="1" ht="15.75" thickBot="1" x14ac:dyDescent="0.3">
      <c r="A19" s="2" t="s">
        <v>3</v>
      </c>
      <c r="B19" s="16">
        <v>8344110003.5900002</v>
      </c>
      <c r="C19" s="16">
        <v>6109805657.4728994</v>
      </c>
      <c r="D19" s="16">
        <v>5892162271</v>
      </c>
      <c r="E19" s="16">
        <v>5368796895</v>
      </c>
      <c r="F19" s="17">
        <f>+D19-B19</f>
        <v>-2451947732.5900002</v>
      </c>
      <c r="G19" s="17">
        <f>+E19-C19</f>
        <v>-741008762.47289944</v>
      </c>
    </row>
    <row r="20" spans="1:9" s="12" customFormat="1" ht="15.75" thickBot="1" x14ac:dyDescent="0.3">
      <c r="A20" s="2" t="s">
        <v>4</v>
      </c>
      <c r="B20" s="16">
        <v>861677183.00394499</v>
      </c>
      <c r="C20" s="16">
        <v>1575137433.8023701</v>
      </c>
      <c r="D20" s="16">
        <v>601139319</v>
      </c>
      <c r="E20" s="16">
        <v>987217752</v>
      </c>
      <c r="F20" s="17">
        <f>+D20-B20</f>
        <v>-260537864.00394499</v>
      </c>
      <c r="G20" s="17">
        <f>+E20-C20</f>
        <v>-587919681.80237007</v>
      </c>
    </row>
    <row r="21" spans="1:9" s="12" customFormat="1" ht="39" thickBot="1" x14ac:dyDescent="0.3">
      <c r="A21" s="3" t="s">
        <v>5</v>
      </c>
      <c r="B21" s="9">
        <f>+B20/B19</f>
        <v>0.10326771610551801</v>
      </c>
      <c r="C21" s="4">
        <f>+C20/C19</f>
        <v>0.25780483408270449</v>
      </c>
      <c r="D21" s="9">
        <f>+D20/D19</f>
        <v>0.10202355117724489</v>
      </c>
      <c r="E21" s="4">
        <f>+E20/E19</f>
        <v>0.18388062936770866</v>
      </c>
      <c r="F21" s="9">
        <f>+D21-B21</f>
        <v>-1.2441649282731171E-3</v>
      </c>
      <c r="G21" s="4">
        <f>+E21-C21</f>
        <v>-7.3924204714995834E-2</v>
      </c>
    </row>
    <row r="22" spans="1:9" s="12" customFormat="1" ht="90" thickBot="1" x14ac:dyDescent="0.3">
      <c r="A22" s="2" t="s">
        <v>6</v>
      </c>
      <c r="B22" s="10" t="s">
        <v>21</v>
      </c>
      <c r="C22" s="5" t="s">
        <v>8</v>
      </c>
      <c r="D22" s="10" t="s">
        <v>14</v>
      </c>
      <c r="E22" s="5" t="s">
        <v>35</v>
      </c>
      <c r="F22" s="10" t="s">
        <v>22</v>
      </c>
      <c r="G22" s="5" t="s">
        <v>37</v>
      </c>
    </row>
    <row r="23" spans="1:9" s="12" customFormat="1" ht="15.75" thickBot="1" x14ac:dyDescent="0.3">
      <c r="A23" s="15" t="s">
        <v>19</v>
      </c>
      <c r="B23" s="18">
        <v>26199911080.360001</v>
      </c>
      <c r="C23" s="18">
        <v>52503344317.489998</v>
      </c>
      <c r="D23" s="18">
        <v>26969201126.470001</v>
      </c>
      <c r="E23" s="18">
        <v>52679142585</v>
      </c>
      <c r="F23" s="19">
        <f>+D23-B23</f>
        <v>769290046.11000061</v>
      </c>
      <c r="G23" s="16">
        <f>+E23-C23</f>
        <v>175798267.51000214</v>
      </c>
      <c r="H23" s="24"/>
      <c r="I23" s="24"/>
    </row>
    <row r="24" spans="1:9" s="12" customFormat="1" ht="15.75" thickBot="1" x14ac:dyDescent="0.3">
      <c r="A24" s="2" t="s">
        <v>4</v>
      </c>
      <c r="B24" s="16">
        <f>+B20</f>
        <v>861677183.00394499</v>
      </c>
      <c r="C24" s="16">
        <v>1575137433.8023744</v>
      </c>
      <c r="D24" s="16">
        <v>601139319</v>
      </c>
      <c r="E24" s="16">
        <v>987217752</v>
      </c>
      <c r="F24" s="17">
        <f>+D24-B24</f>
        <v>-260537864.00394499</v>
      </c>
      <c r="G24" s="16">
        <f>+E24-C24</f>
        <v>-587919681.80237436</v>
      </c>
      <c r="H24" s="25"/>
      <c r="I24" s="24"/>
    </row>
    <row r="25" spans="1:9" s="12" customFormat="1" ht="26.25" thickBot="1" x14ac:dyDescent="0.3">
      <c r="A25" s="11" t="s">
        <v>18</v>
      </c>
      <c r="B25" s="8">
        <f>+B24/B23</f>
        <v>3.2888553719171827E-2</v>
      </c>
      <c r="C25" s="6">
        <f>+C24/C23</f>
        <v>3.0000706703128283E-2</v>
      </c>
      <c r="D25" s="8">
        <f>+D24/D23</f>
        <v>2.2289845226820152E-2</v>
      </c>
      <c r="E25" s="6">
        <f>+E24/E23</f>
        <v>1.8740201596999854E-2</v>
      </c>
      <c r="F25" s="8">
        <f>+D25-B25</f>
        <v>-1.0598708492351675E-2</v>
      </c>
      <c r="G25" s="7">
        <f>+E25-C25</f>
        <v>-1.1260505106128429E-2</v>
      </c>
    </row>
    <row r="26" spans="1:9" s="12" customFormat="1" ht="90.75" thickBot="1" x14ac:dyDescent="0.3">
      <c r="A26" s="20" t="s">
        <v>17</v>
      </c>
      <c r="B26" s="13" t="s">
        <v>30</v>
      </c>
      <c r="C26" s="14" t="s">
        <v>27</v>
      </c>
      <c r="D26" s="13" t="s">
        <v>33</v>
      </c>
      <c r="E26" s="14" t="s">
        <v>36</v>
      </c>
      <c r="F26" s="10" t="s">
        <v>34</v>
      </c>
      <c r="G26" s="21" t="s">
        <v>38</v>
      </c>
    </row>
    <row r="27" spans="1:9" ht="15.75" thickBot="1" x14ac:dyDescent="0.3">
      <c r="A27" s="2" t="s">
        <v>20</v>
      </c>
      <c r="B27" s="16">
        <v>1361677183.0039401</v>
      </c>
      <c r="C27" s="16">
        <v>2075137433.8023744</v>
      </c>
      <c r="D27" s="16">
        <v>1101139319</v>
      </c>
      <c r="E27" s="16">
        <v>1487217752</v>
      </c>
      <c r="F27" s="17">
        <f>+D27-B27</f>
        <v>-260537864.00394011</v>
      </c>
      <c r="G27" s="16">
        <f>+E27-C27</f>
        <v>-587919681.80237436</v>
      </c>
    </row>
    <row r="28" spans="1:9" ht="15.75" thickBot="1" x14ac:dyDescent="0.3">
      <c r="A28" s="2" t="s">
        <v>4</v>
      </c>
      <c r="B28" s="16">
        <f>+B20</f>
        <v>861677183.00394499</v>
      </c>
      <c r="C28" s="16">
        <v>1575137433.8023744</v>
      </c>
      <c r="D28" s="16">
        <v>601139319</v>
      </c>
      <c r="E28" s="16">
        <v>987217752</v>
      </c>
      <c r="F28" s="17">
        <f>+D28-B28</f>
        <v>-260537864.00394499</v>
      </c>
      <c r="G28" s="16">
        <f>+E28-C28</f>
        <v>-587919681.80237436</v>
      </c>
    </row>
    <row r="29" spans="1:9" ht="39" thickBot="1" x14ac:dyDescent="0.3">
      <c r="A29" s="3" t="s">
        <v>32</v>
      </c>
      <c r="B29" s="9">
        <f>+B28/B27</f>
        <v>0.63280577346756617</v>
      </c>
      <c r="C29" s="4">
        <f>+C28/C27</f>
        <v>0.7590521033183687</v>
      </c>
      <c r="D29" s="9">
        <f>+D28/D27</f>
        <v>0.54592485131302448</v>
      </c>
      <c r="E29" s="4">
        <f>+E28/E27</f>
        <v>0.66380175375959338</v>
      </c>
      <c r="F29" s="9">
        <f>+D29-B29</f>
        <v>-8.6880922154541684E-2</v>
      </c>
      <c r="G29" s="4">
        <f>+E29-C29</f>
        <v>-9.5250349558775316E-2</v>
      </c>
    </row>
    <row r="30" spans="1:9" x14ac:dyDescent="0.25">
      <c r="C30" s="1"/>
    </row>
    <row r="32" spans="1:9" x14ac:dyDescent="0.25">
      <c r="A32" s="27" t="s">
        <v>16</v>
      </c>
      <c r="B32" s="26" t="s">
        <v>11</v>
      </c>
      <c r="C32" s="26" t="s">
        <v>12</v>
      </c>
      <c r="D32" s="26" t="s">
        <v>39</v>
      </c>
      <c r="E32" s="26" t="s">
        <v>40</v>
      </c>
      <c r="F32" s="26" t="s">
        <v>44</v>
      </c>
      <c r="G32" s="26" t="s">
        <v>43</v>
      </c>
    </row>
    <row r="33" spans="1:9" ht="30.75" customHeight="1" thickBot="1" x14ac:dyDescent="0.3">
      <c r="A33" s="27"/>
      <c r="B33" s="26"/>
      <c r="C33" s="26"/>
      <c r="D33" s="26"/>
      <c r="E33" s="26"/>
      <c r="F33" s="26"/>
      <c r="G33" s="26"/>
    </row>
    <row r="34" spans="1:9" ht="15.75" thickBot="1" x14ac:dyDescent="0.3">
      <c r="A34" s="2" t="s">
        <v>3</v>
      </c>
      <c r="B34" s="16">
        <f>+D19</f>
        <v>5892162271</v>
      </c>
      <c r="C34" s="16">
        <v>5368796895</v>
      </c>
      <c r="D34" s="16">
        <v>5116679417.3084002</v>
      </c>
      <c r="E34" s="16"/>
      <c r="F34" s="17">
        <f>+D34-B34</f>
        <v>-775482853.69159985</v>
      </c>
      <c r="G34" s="17"/>
    </row>
    <row r="35" spans="1:9" ht="15.75" thickBot="1" x14ac:dyDescent="0.3">
      <c r="A35" s="2" t="s">
        <v>4</v>
      </c>
      <c r="B35" s="16">
        <f>+D20</f>
        <v>601139319</v>
      </c>
      <c r="C35" s="16">
        <v>987217752</v>
      </c>
      <c r="D35" s="16">
        <v>623838904.1728996</v>
      </c>
      <c r="E35" s="16"/>
      <c r="F35" s="17">
        <f>+D35-B35</f>
        <v>22699585.172899604</v>
      </c>
      <c r="G35" s="17"/>
    </row>
    <row r="36" spans="1:9" ht="39" thickBot="1" x14ac:dyDescent="0.3">
      <c r="A36" s="3" t="s">
        <v>5</v>
      </c>
      <c r="B36" s="9">
        <f>+B35/B34</f>
        <v>0.10202355117724489</v>
      </c>
      <c r="C36" s="4">
        <f>+C35/C34</f>
        <v>0.18388062936770866</v>
      </c>
      <c r="D36" s="9">
        <f>+D35/D34</f>
        <v>0.12192260903870863</v>
      </c>
      <c r="E36" s="4"/>
      <c r="F36" s="9">
        <f>+D36-B36</f>
        <v>1.9899057861463745E-2</v>
      </c>
      <c r="G36" s="4"/>
    </row>
    <row r="37" spans="1:9" ht="90" thickBot="1" x14ac:dyDescent="0.3">
      <c r="A37" s="2" t="s">
        <v>6</v>
      </c>
      <c r="B37" s="10" t="str">
        <f>+D22</f>
        <v>La empresa tiene una rentabilidad del 11,62 % con respecto a los activos que posee, la empresa utiliza el 11,62 % del total de los activos en la generacion de utilidades.</v>
      </c>
      <c r="C37" s="5" t="s">
        <v>35</v>
      </c>
      <c r="D37" s="10" t="s">
        <v>41</v>
      </c>
      <c r="E37" s="5"/>
      <c r="F37" s="10" t="s">
        <v>22</v>
      </c>
      <c r="G37" s="5"/>
    </row>
    <row r="38" spans="1:9" ht="15.75" thickBot="1" x14ac:dyDescent="0.3">
      <c r="A38" s="15" t="s">
        <v>19</v>
      </c>
      <c r="B38" s="18">
        <f>+D23</f>
        <v>26969201126.470001</v>
      </c>
      <c r="C38" s="18">
        <v>52679142585</v>
      </c>
      <c r="D38" s="18">
        <v>29646756621.82</v>
      </c>
      <c r="E38" s="18"/>
      <c r="F38" s="19">
        <f>+D38-B38</f>
        <v>2677555495.3499985</v>
      </c>
      <c r="G38" s="16"/>
      <c r="I38" s="23">
        <f>+F38/B38</f>
        <v>9.9281972899152901E-2</v>
      </c>
    </row>
    <row r="39" spans="1:9" ht="15.75" thickBot="1" x14ac:dyDescent="0.3">
      <c r="A39" s="2" t="s">
        <v>4</v>
      </c>
      <c r="B39" s="16">
        <f>+D24</f>
        <v>601139319</v>
      </c>
      <c r="C39" s="16">
        <v>987217752</v>
      </c>
      <c r="D39" s="16">
        <v>623838904.17289996</v>
      </c>
      <c r="E39" s="16"/>
      <c r="F39" s="17">
        <f>+D39-B39</f>
        <v>22699585.172899961</v>
      </c>
      <c r="G39" s="16"/>
      <c r="I39" s="23">
        <f>+F39/B39</f>
        <v>3.7760939029343313E-2</v>
      </c>
    </row>
    <row r="40" spans="1:9" ht="26.25" thickBot="1" x14ac:dyDescent="0.3">
      <c r="A40" s="11" t="s">
        <v>18</v>
      </c>
      <c r="B40" s="8">
        <f>+B39/B38</f>
        <v>2.2289845226820152E-2</v>
      </c>
      <c r="C40" s="6">
        <f>+C39/C38</f>
        <v>1.8740201596999854E-2</v>
      </c>
      <c r="D40" s="8">
        <f>+D39/D38</f>
        <v>2.1042399751538245E-2</v>
      </c>
      <c r="E40" s="6"/>
      <c r="F40" s="8">
        <f>+D40-B40</f>
        <v>-1.2474454752819074E-3</v>
      </c>
      <c r="G40" s="7"/>
    </row>
    <row r="41" spans="1:9" ht="77.25" thickBot="1" x14ac:dyDescent="0.3">
      <c r="A41" s="20" t="s">
        <v>17</v>
      </c>
      <c r="B41" s="13" t="str">
        <f>+D26</f>
        <v>La empresa tiene un margen neto de utilidad del 2,23% por cada peso que vende la compañía la empresa genera 2,23 centavos de utilidad</v>
      </c>
      <c r="C41" s="14" t="s">
        <v>36</v>
      </c>
      <c r="D41" s="13" t="s">
        <v>42</v>
      </c>
      <c r="E41" s="14"/>
      <c r="F41" s="10" t="s">
        <v>34</v>
      </c>
      <c r="G41" s="21"/>
    </row>
    <row r="42" spans="1:9" ht="15.75" thickBot="1" x14ac:dyDescent="0.3">
      <c r="A42" s="2" t="s">
        <v>20</v>
      </c>
      <c r="B42" s="16">
        <f>+D27</f>
        <v>1101139319</v>
      </c>
      <c r="C42" s="16">
        <v>1487217752</v>
      </c>
      <c r="D42" s="16">
        <v>1123838904.1728997</v>
      </c>
      <c r="E42" s="16"/>
      <c r="F42" s="17">
        <f>+D42-B42</f>
        <v>22699585.172899723</v>
      </c>
      <c r="G42" s="16"/>
    </row>
    <row r="43" spans="1:9" ht="15.75" thickBot="1" x14ac:dyDescent="0.3">
      <c r="A43" s="2" t="s">
        <v>4</v>
      </c>
      <c r="B43" s="16">
        <f>+D28</f>
        <v>601139319</v>
      </c>
      <c r="C43" s="16">
        <v>987217752</v>
      </c>
      <c r="D43" s="16">
        <v>623838904.1728996</v>
      </c>
      <c r="E43" s="16"/>
      <c r="F43" s="17">
        <f>+D43-B43</f>
        <v>22699585.172899604</v>
      </c>
      <c r="G43" s="16"/>
    </row>
    <row r="44" spans="1:9" ht="39" thickBot="1" x14ac:dyDescent="0.3">
      <c r="A44" s="3" t="s">
        <v>32</v>
      </c>
      <c r="B44" s="9">
        <f>+B43/B42</f>
        <v>0.54592485131302448</v>
      </c>
      <c r="C44" s="4">
        <f>+C43/C42</f>
        <v>0.66380175375959338</v>
      </c>
      <c r="D44" s="9">
        <f>+D43/D42</f>
        <v>0.55509637712001081</v>
      </c>
      <c r="E44" s="4"/>
      <c r="F44" s="9">
        <f>+D44-B44</f>
        <v>9.1715258069863248E-3</v>
      </c>
      <c r="G44" s="4"/>
    </row>
  </sheetData>
  <mergeCells count="21">
    <mergeCell ref="F32:F33"/>
    <mergeCell ref="G32:G33"/>
    <mergeCell ref="A32:A33"/>
    <mergeCell ref="B32:B33"/>
    <mergeCell ref="C32:C33"/>
    <mergeCell ref="D32:D33"/>
    <mergeCell ref="E32:E33"/>
    <mergeCell ref="G2:G3"/>
    <mergeCell ref="E2:E3"/>
    <mergeCell ref="F2:F3"/>
    <mergeCell ref="A17:A18"/>
    <mergeCell ref="B17:B18"/>
    <mergeCell ref="C17:C18"/>
    <mergeCell ref="D17:D18"/>
    <mergeCell ref="E17:E18"/>
    <mergeCell ref="G17:G18"/>
    <mergeCell ref="F17:F18"/>
    <mergeCell ref="A2:A3"/>
    <mergeCell ref="B2:B3"/>
    <mergeCell ref="C2:C3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RENTABILIDAD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CU94234</cp:lastModifiedBy>
  <dcterms:created xsi:type="dcterms:W3CDTF">2023-08-28T14:49:13Z</dcterms:created>
  <dcterms:modified xsi:type="dcterms:W3CDTF">2024-08-27T20:33:30Z</dcterms:modified>
</cp:coreProperties>
</file>